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Kerosene'!$A$1:$W$54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P5" i="2" l="1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5" i="1"/>
  <c r="O44" i="1"/>
  <c r="O43" i="1"/>
  <c r="O42" i="1"/>
  <c r="N42" i="1" l="1"/>
  <c r="N42" i="2" l="1"/>
  <c r="M42" i="2"/>
  <c r="M42" i="1"/>
  <c r="N43" i="1" s="1"/>
  <c r="L42" i="2"/>
  <c r="M43" i="2" s="1"/>
  <c r="L42" i="1"/>
  <c r="K42" i="1"/>
  <c r="L43" i="1" s="1"/>
  <c r="K42" i="2"/>
  <c r="J42" i="2"/>
  <c r="J42" i="1"/>
  <c r="I42" i="2"/>
  <c r="I42" i="1"/>
  <c r="J43" i="1" s="1"/>
  <c r="K43" i="2" l="1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D42" i="1"/>
  <c r="D43" i="1" s="1"/>
  <c r="E42" i="1"/>
  <c r="F42" i="1"/>
  <c r="G42" i="1"/>
  <c r="H42" i="1"/>
  <c r="I43" i="1" s="1"/>
  <c r="G43" i="1" l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<sst xmlns="http://schemas.openxmlformats.org/spreadsheetml/2006/main" count="112" uniqueCount="64">
  <si>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</si>
  <si>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</si>
  <si>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</si>
  <si>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</si>
  <si>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</si>
  <si>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</si>
  <si>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</si>
  <si>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</si>
  <si>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</si>
  <si>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</si>
  <si>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</si>
  <si>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</si>
  <si>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</si>
  <si>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</si>
  <si>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</si>
  <si>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</si>
  <si>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</si>
  <si>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</si>
  <si>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</si>
  <si>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</si>
  <si>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</si>
  <si>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</si>
  <si>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</si>
  <si>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</si>
  <si>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</si>
  <si>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</si>
  <si>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</si>
  <si>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</si>
  <si>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</si>
  <si>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</si>
  <si>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</si>
  <si>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</si>
  <si>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</si>
  <si>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</si>
  <si>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</si>
  <si>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</si>
  <si>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</si>
  <si>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</si>
  <si>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</si>
  <si>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</si>
  <si>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SOKOTO</t>
  </si>
  <si>
    <t>OYO AND NIGER</t>
  </si>
  <si>
    <t>OGUN</t>
  </si>
  <si>
    <t>Year on Year %</t>
  </si>
  <si>
    <t>Month on Month %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</si>
  <si>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</si>
  <si>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</si>
  <si>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</si>
  <si>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</si>
  <si>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</si>
  <si>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STATES' AVERAGE</t>
  </si>
  <si>
    <t>(Feb 2016-Feb 2017)</t>
  </si>
  <si>
    <t>Jan 2016-Feb 2017</t>
  </si>
  <si>
    <t>YOBE</t>
  </si>
  <si>
    <t>KEBBI</t>
  </si>
  <si>
    <t>GOMBE</t>
  </si>
  <si>
    <t>KATSINA</t>
  </si>
  <si>
    <t>LAGOS</t>
  </si>
  <si>
    <t>ONDO</t>
  </si>
  <si>
    <t>EBONYI</t>
  </si>
  <si>
    <t>ANAMBRA</t>
  </si>
  <si>
    <t>STATES WITH THE HIGHEST AVERAGE PRICES IN FEBRUARY 2017</t>
  </si>
  <si>
    <t>STATES WITH THE LOWEST AVERAGE PRICES IN FEBRUARY 2017</t>
  </si>
  <si>
    <t>PRICES (FEBRUARY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</si>
</sst>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</cellStyleXfs>
  <cellXfs count="51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6" fillId="4" borderId="0" xfId="2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0" xfId="2" applyNumberFormat="1" applyFont="1" applyFill="1" applyBorder="1" applyAlignment="1">
      <alignment horizontal="right" wrapText="1"/>
    </xf>
    <xf numFmtId="2" fontId="3" fillId="4" borderId="0" xfId="2" applyNumberFormat="1" applyFont="1" applyFill="1" applyBorder="1" applyAlignment="1">
      <alignment horizontal="right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6" fillId="4" borderId="3" xfId="2" applyFont="1" applyFill="1" applyBorder="1" applyAlignment="1">
      <alignment horizontal="left" wrapText="1"/>
    </xf>
    <xf numFmtId="2" fontId="8" fillId="4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7" fontId="12" fillId="0" borderId="1" xfId="1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right" wrapText="1"/>
    </xf>
  </cellXfs>
  <cellStyles count="6">
    <cellStyle name="Normal" xfId="0" builtinId="0"/>
    <cellStyle name="Normal_Sheet1" xfId="2"/>
    <cellStyle name="Normal_Sheet2" xfId="5"/>
    <cellStyle name="Normal_Sheet2_1" xfId="1"/>
    <cellStyle name="Normal_Sheet3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42"/>
    <col min="15" max="15" width="9.140625" style="29"/>
    <col min="16" max="16" width="20" style="28" customWidth="1"/>
    <col min="17" max="17" width="19.28515625" style="28" customWidth="1"/>
  </cols>
  <sheetData>
    <row r="1" spans="1:17" ht="21" x14ac:dyDescent="0.35">
      <c r="A1" s="23" t="s">
        <v>49</v>
      </c>
    </row>
    <row r="2" spans="1:17" ht="21" x14ac:dyDescent="0.35">
      <c r="A2" s="23" t="s">
        <v>63</v>
      </c>
    </row>
    <row r="3" spans="1:17" ht="21" x14ac:dyDescent="0.35">
      <c r="A3" s="12" t="s">
        <v>45</v>
      </c>
      <c r="P3" s="26" t="s">
        <v>43</v>
      </c>
      <c r="Q3" s="27" t="s">
        <v>44</v>
      </c>
    </row>
    <row r="4" spans="1:17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43">
        <v>42736</v>
      </c>
      <c r="O4" s="30">
        <v>42767</v>
      </c>
      <c r="P4" s="27" t="s">
        <v>51</v>
      </c>
      <c r="Q4" s="27" t="s">
        <v>52</v>
      </c>
    </row>
    <row r="5" spans="1:17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4">
        <v>339.7058823529411</v>
      </c>
      <c r="J5" s="14">
        <v>316.07142857142856</v>
      </c>
      <c r="K5" s="14">
        <v>298.52941176470586</v>
      </c>
      <c r="L5" s="14">
        <v>299.89583333333337</v>
      </c>
      <c r="M5" s="21">
        <v>281.66666666666703</v>
      </c>
      <c r="N5" s="22">
        <v>475</v>
      </c>
      <c r="O5" s="41">
        <v>339.3518518518519</v>
      </c>
      <c r="P5" s="39">
        <f>(O5-C5)/C5*100</f>
        <v>30.875009243244982</v>
      </c>
      <c r="Q5" s="39">
        <f>(O5-N5)/N5*100</f>
        <v>-28.557504873294338</v>
      </c>
    </row>
    <row r="6" spans="1:17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4">
        <v>316.66666666666669</v>
      </c>
      <c r="J6" s="14">
        <v>275</v>
      </c>
      <c r="K6" s="14">
        <v>296.66800000000001</v>
      </c>
      <c r="L6" s="14">
        <v>259.52380952380958</v>
      </c>
      <c r="M6" s="21">
        <v>206.25000000000003</v>
      </c>
      <c r="N6" s="22">
        <v>423.33333333333337</v>
      </c>
      <c r="O6" s="41">
        <v>346.66666666666669</v>
      </c>
      <c r="P6" s="39">
        <f>(O6-C6)/C6*100</f>
        <v>52.940276821901065</v>
      </c>
      <c r="Q6" s="39">
        <f t="shared" ref="Q6:Q44" si="0">(O6-N6)/N6*100</f>
        <v>-18.110236220472444</v>
      </c>
    </row>
    <row r="7" spans="1:17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4">
        <v>250.00000000000003</v>
      </c>
      <c r="J7" s="14">
        <v>257.57575757575756</v>
      </c>
      <c r="K7" s="14">
        <v>291.66624999999999</v>
      </c>
      <c r="L7" s="14">
        <v>273.48484848484856</v>
      </c>
      <c r="M7" s="21">
        <v>219.04761904761907</v>
      </c>
      <c r="N7" s="22">
        <v>416.66666666666663</v>
      </c>
      <c r="O7" s="41">
        <v>366.66666666666669</v>
      </c>
      <c r="P7" s="39">
        <f t="shared" ref="P6:P42" si="1">(O7-C7)/C7*100</f>
        <v>59.420289855072475</v>
      </c>
      <c r="Q7" s="39">
        <f t="shared" si="0"/>
        <v>-11.999999999999988</v>
      </c>
    </row>
    <row r="8" spans="1:17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4">
        <v>322.22222222222223</v>
      </c>
      <c r="J8" s="14">
        <v>276.38888888888891</v>
      </c>
      <c r="K8" s="14">
        <v>280.55583333333334</v>
      </c>
      <c r="L8" s="14">
        <v>272.22222222222229</v>
      </c>
      <c r="M8" s="21">
        <v>241.66666666666669</v>
      </c>
      <c r="N8" s="22">
        <v>398.61111111111109</v>
      </c>
      <c r="O8" s="41">
        <v>339.39393939393943</v>
      </c>
      <c r="P8" s="39">
        <f t="shared" si="1"/>
        <v>53.424237193870717</v>
      </c>
      <c r="Q8" s="39">
        <f t="shared" si="0"/>
        <v>-14.855875831485571</v>
      </c>
    </row>
    <row r="9" spans="1:17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4">
        <v>268.88888888888891</v>
      </c>
      <c r="J9" s="14">
        <v>270.59523809523813</v>
      </c>
      <c r="K9" s="14">
        <v>273.80928571428569</v>
      </c>
      <c r="L9" s="14">
        <v>288.75000000000006</v>
      </c>
      <c r="M9" s="21">
        <v>241.66666666666663</v>
      </c>
      <c r="N9" s="22">
        <v>422.72727272727275</v>
      </c>
      <c r="O9" s="41">
        <v>339.39393939393943</v>
      </c>
      <c r="P9" s="39">
        <f t="shared" si="1"/>
        <v>35.758118790050922</v>
      </c>
      <c r="Q9" s="39">
        <f t="shared" si="0"/>
        <v>-19.713261648745515</v>
      </c>
    </row>
    <row r="10" spans="1:17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4">
        <v>266.66666666666669</v>
      </c>
      <c r="J10" s="14">
        <v>270.83333333333331</v>
      </c>
      <c r="K10" s="14">
        <v>278.33199999999999</v>
      </c>
      <c r="L10" s="14">
        <v>278.125</v>
      </c>
      <c r="M10" s="21">
        <v>225.00000000000003</v>
      </c>
      <c r="N10" s="22">
        <v>411.90476190476193</v>
      </c>
      <c r="O10" s="41">
        <v>385.41666666666674</v>
      </c>
      <c r="P10" s="39">
        <f t="shared" si="1"/>
        <v>90.722435968808171</v>
      </c>
      <c r="Q10" s="39">
        <f t="shared" si="0"/>
        <v>-6.4306358381502751</v>
      </c>
    </row>
    <row r="11" spans="1:17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4">
        <v>268.51851851851853</v>
      </c>
      <c r="J11" s="14">
        <v>300.00000000000011</v>
      </c>
      <c r="K11" s="14">
        <v>254.54545454545453</v>
      </c>
      <c r="L11" s="14">
        <v>296.66666666666674</v>
      </c>
      <c r="M11" s="21">
        <v>231.66666666666666</v>
      </c>
      <c r="N11" s="22">
        <v>368.33333333333337</v>
      </c>
      <c r="O11" s="41">
        <v>362.82051282051276</v>
      </c>
      <c r="P11" s="39">
        <f t="shared" si="1"/>
        <v>57.097217721834973</v>
      </c>
      <c r="Q11" s="39">
        <f t="shared" si="0"/>
        <v>-1.4966933518969983</v>
      </c>
    </row>
    <row r="12" spans="1:17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4">
        <v>241.66666666666671</v>
      </c>
      <c r="J12" s="14">
        <v>279.69696969696969</v>
      </c>
      <c r="K12" s="14">
        <v>261.10999999999996</v>
      </c>
      <c r="L12" s="14">
        <v>286.36363636363643</v>
      </c>
      <c r="M12" s="21">
        <v>208.33333333333331</v>
      </c>
      <c r="N12" s="22">
        <v>428.78787878787881</v>
      </c>
      <c r="O12" s="41">
        <v>344.4444444444444</v>
      </c>
      <c r="P12" s="39">
        <f t="shared" si="1"/>
        <v>18.945186413006457</v>
      </c>
      <c r="Q12" s="39">
        <f t="shared" si="0"/>
        <v>-19.670200235571276</v>
      </c>
    </row>
    <row r="13" spans="1:17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4">
        <v>322.91666666666669</v>
      </c>
      <c r="J13" s="14">
        <v>290.90909090909093</v>
      </c>
      <c r="K13" s="14">
        <v>347.22166666666664</v>
      </c>
      <c r="L13" s="14">
        <v>256.48148148148152</v>
      </c>
      <c r="M13" s="21">
        <v>227.5</v>
      </c>
      <c r="N13" s="22">
        <v>533.33333333333326</v>
      </c>
      <c r="O13" s="41">
        <v>368.18181818181813</v>
      </c>
      <c r="P13" s="39">
        <f t="shared" si="1"/>
        <v>38.068181818181792</v>
      </c>
      <c r="Q13" s="39">
        <f t="shared" si="0"/>
        <v>-30.96590909090909</v>
      </c>
    </row>
    <row r="14" spans="1:17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4">
        <v>312.5</v>
      </c>
      <c r="J14" s="14">
        <v>297.43589743589746</v>
      </c>
      <c r="K14" s="14">
        <v>329.3642857142857</v>
      </c>
      <c r="L14" s="14">
        <v>287.22222222222229</v>
      </c>
      <c r="M14" s="21">
        <v>266.66666666666663</v>
      </c>
      <c r="N14" s="22">
        <v>433.33333333333343</v>
      </c>
      <c r="O14" s="41">
        <v>346.66666666666674</v>
      </c>
      <c r="P14" s="39">
        <f t="shared" si="1"/>
        <v>52.254873903306851</v>
      </c>
      <c r="Q14" s="39">
        <f t="shared" si="0"/>
        <v>-20</v>
      </c>
    </row>
    <row r="15" spans="1:17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4">
        <v>325.64102564102569</v>
      </c>
      <c r="J15" s="14">
        <v>283.20512820512829</v>
      </c>
      <c r="K15" s="14">
        <v>283.33272727272725</v>
      </c>
      <c r="L15" s="14">
        <v>282.29166666666674</v>
      </c>
      <c r="M15" s="21">
        <v>243.58974358974362</v>
      </c>
      <c r="N15" s="22">
        <v>438.09523809523807</v>
      </c>
      <c r="O15" s="41">
        <v>348.8095238095238</v>
      </c>
      <c r="P15" s="39">
        <f t="shared" si="1"/>
        <v>47.383890669120838</v>
      </c>
      <c r="Q15" s="39">
        <f t="shared" si="0"/>
        <v>-20.380434782608695</v>
      </c>
    </row>
    <row r="16" spans="1:17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4">
        <v>333.33333333333337</v>
      </c>
      <c r="J16" s="14">
        <v>290.47619047619048</v>
      </c>
      <c r="K16" s="14">
        <v>302.38142857142856</v>
      </c>
      <c r="L16" s="14">
        <v>280.95238095238096</v>
      </c>
      <c r="M16" s="21">
        <v>241.66666666666671</v>
      </c>
      <c r="N16" s="22">
        <v>517.1052631578948</v>
      </c>
      <c r="O16" s="41">
        <v>355.5555555555556</v>
      </c>
      <c r="P16" s="39">
        <f t="shared" si="1"/>
        <v>53.293046004680264</v>
      </c>
      <c r="Q16" s="39">
        <f t="shared" si="0"/>
        <v>-31.241164828951089</v>
      </c>
    </row>
    <row r="17" spans="1:17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4">
        <v>318.18181818181824</v>
      </c>
      <c r="J17" s="14">
        <v>273.8095238095238</v>
      </c>
      <c r="K17" s="14">
        <v>287.5</v>
      </c>
      <c r="L17" s="14">
        <v>296.52777777777777</v>
      </c>
      <c r="M17" s="21">
        <v>233.33333333333337</v>
      </c>
      <c r="N17" s="22">
        <v>560.18518518518522</v>
      </c>
      <c r="O17" s="41">
        <v>356.25</v>
      </c>
      <c r="P17" s="39">
        <f t="shared" si="1"/>
        <v>66.991665651044841</v>
      </c>
      <c r="Q17" s="39">
        <f t="shared" si="0"/>
        <v>-36.404958677685954</v>
      </c>
    </row>
    <row r="18" spans="1:17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4">
        <v>299.16666666666669</v>
      </c>
      <c r="J18" s="14">
        <v>288.38333333333333</v>
      </c>
      <c r="K18" s="14">
        <v>277.19315789473683</v>
      </c>
      <c r="L18" s="14">
        <v>282.45614035087721</v>
      </c>
      <c r="M18" s="21">
        <v>249.16666666666666</v>
      </c>
      <c r="N18" s="22">
        <v>445.23809523809524</v>
      </c>
      <c r="O18" s="41">
        <v>412.50000000000011</v>
      </c>
      <c r="P18" s="39">
        <f t="shared" si="1"/>
        <v>82.581817555887298</v>
      </c>
      <c r="Q18" s="39">
        <f t="shared" si="0"/>
        <v>-7.3529411764705639</v>
      </c>
    </row>
    <row r="19" spans="1:17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4">
        <v>324.30555555555554</v>
      </c>
      <c r="J19" s="14">
        <v>322.11538461538453</v>
      </c>
      <c r="K19" s="14">
        <v>335.33279999999996</v>
      </c>
      <c r="L19" s="14">
        <v>289.31818181818176</v>
      </c>
      <c r="M19" s="21">
        <v>235.55555555555563</v>
      </c>
      <c r="N19" s="22">
        <v>428.20512820512818</v>
      </c>
      <c r="O19" s="41">
        <v>355.55555555555554</v>
      </c>
      <c r="P19" s="39">
        <f t="shared" si="1"/>
        <v>41.316276187035484</v>
      </c>
      <c r="Q19" s="39">
        <f t="shared" si="0"/>
        <v>-16.966067864271455</v>
      </c>
    </row>
    <row r="20" spans="1:17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4">
        <v>258.33333333333337</v>
      </c>
      <c r="J20" s="14">
        <v>268.51851851851853</v>
      </c>
      <c r="K20" s="14">
        <v>281.24874999999997</v>
      </c>
      <c r="L20" s="14">
        <v>265.83333333333337</v>
      </c>
      <c r="M20" s="21">
        <v>208.33333333333334</v>
      </c>
      <c r="N20" s="22">
        <v>464.81481481481489</v>
      </c>
      <c r="O20" s="41">
        <v>291.66666666666669</v>
      </c>
      <c r="P20" s="39">
        <f t="shared" si="1"/>
        <v>25.560087676815524</v>
      </c>
      <c r="Q20" s="39">
        <f t="shared" si="0"/>
        <v>-37.250996015936259</v>
      </c>
    </row>
    <row r="21" spans="1:17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4">
        <v>368.51851851851848</v>
      </c>
      <c r="J21" s="14">
        <v>331.74603174603169</v>
      </c>
      <c r="K21" s="14">
        <v>340.87190476190472</v>
      </c>
      <c r="L21" s="14">
        <v>290.68181818181813</v>
      </c>
      <c r="M21" s="21">
        <v>239.66666666666666</v>
      </c>
      <c r="N21" s="22">
        <v>408.97435897435895</v>
      </c>
      <c r="O21" s="41">
        <v>361.11111111111109</v>
      </c>
      <c r="P21" s="39">
        <f t="shared" si="1"/>
        <v>47.726936984234101</v>
      </c>
      <c r="Q21" s="39">
        <f t="shared" si="0"/>
        <v>-11.703239289446186</v>
      </c>
    </row>
    <row r="22" spans="1:17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4">
        <v>275.00000000000006</v>
      </c>
      <c r="J22" s="14">
        <v>287.77777777777777</v>
      </c>
      <c r="K22" s="14">
        <v>257.77733333333333</v>
      </c>
      <c r="L22" s="14">
        <v>272.61904761904771</v>
      </c>
      <c r="M22" s="21">
        <v>214.16666666666663</v>
      </c>
      <c r="N22" s="22">
        <v>412.28070175438592</v>
      </c>
      <c r="O22" s="41">
        <v>320.83333333333343</v>
      </c>
      <c r="P22" s="39">
        <f t="shared" si="1"/>
        <v>-7.162962546886571</v>
      </c>
      <c r="Q22" s="39">
        <f t="shared" si="0"/>
        <v>-22.180851063829753</v>
      </c>
    </row>
    <row r="23" spans="1:17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4">
        <v>292.77777777777777</v>
      </c>
      <c r="J23" s="14">
        <v>279.41176470588243</v>
      </c>
      <c r="K23" s="14">
        <v>284.44400000000002</v>
      </c>
      <c r="L23" s="14">
        <v>270.37037037037032</v>
      </c>
      <c r="M23" s="21">
        <v>219.26470588235296</v>
      </c>
      <c r="N23" s="22">
        <v>401.51515151515156</v>
      </c>
      <c r="O23" s="41">
        <v>303.24074074074076</v>
      </c>
      <c r="P23" s="39">
        <f t="shared" si="1"/>
        <v>29.960582685996425</v>
      </c>
      <c r="Q23" s="39">
        <f t="shared" si="0"/>
        <v>-24.475890985324948</v>
      </c>
    </row>
    <row r="24" spans="1:17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4">
        <v>374.40476190476193</v>
      </c>
      <c r="J24" s="14">
        <v>325.64102564102569</v>
      </c>
      <c r="K24" s="14">
        <v>316.66461538461533</v>
      </c>
      <c r="L24" s="14">
        <v>294.44444444444451</v>
      </c>
      <c r="M24" s="21">
        <v>225</v>
      </c>
      <c r="N24" s="22">
        <v>446.42857142857144</v>
      </c>
      <c r="O24" s="41">
        <v>318.75000000000006</v>
      </c>
      <c r="P24" s="39">
        <f t="shared" si="1"/>
        <v>12.500189075948059</v>
      </c>
      <c r="Q24" s="39">
        <f t="shared" si="0"/>
        <v>-28.599999999999991</v>
      </c>
    </row>
    <row r="25" spans="1:17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4">
        <v>223.0952380952381</v>
      </c>
      <c r="J25" s="14">
        <v>280.95238095238091</v>
      </c>
      <c r="K25" s="14">
        <v>230.208125</v>
      </c>
      <c r="L25" s="14">
        <v>265.38461538461542</v>
      </c>
      <c r="M25" s="21">
        <v>225</v>
      </c>
      <c r="N25" s="22">
        <v>455.55555555555554</v>
      </c>
      <c r="O25" s="41">
        <v>286.11111111111114</v>
      </c>
      <c r="P25" s="39">
        <f t="shared" si="1"/>
        <v>42.890041257765319</v>
      </c>
      <c r="Q25" s="39">
        <f t="shared" si="0"/>
        <v>-37.195121951219498</v>
      </c>
    </row>
    <row r="26" spans="1:17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4">
        <v>320.58823529411757</v>
      </c>
      <c r="J26" s="14">
        <v>293.5897435897437</v>
      </c>
      <c r="K26" s="14">
        <v>259.64894736842103</v>
      </c>
      <c r="L26" s="14">
        <v>299.12280701754378</v>
      </c>
      <c r="M26" s="21">
        <v>210.67708333333329</v>
      </c>
      <c r="N26" s="22">
        <v>380.20833333333337</v>
      </c>
      <c r="O26" s="41">
        <v>326.47058823529414</v>
      </c>
      <c r="P26" s="39">
        <f t="shared" si="1"/>
        <v>-15.18492560688259</v>
      </c>
      <c r="Q26" s="39">
        <f t="shared" si="0"/>
        <v>-14.133763094278809</v>
      </c>
    </row>
    <row r="27" spans="1:17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4">
        <v>288.46153846153845</v>
      </c>
      <c r="J27" s="14">
        <v>295.5555555555556</v>
      </c>
      <c r="K27" s="14">
        <v>298.48500000000001</v>
      </c>
      <c r="L27" s="14">
        <v>282.35294117647067</v>
      </c>
      <c r="M27" s="21">
        <v>208.33333333333331</v>
      </c>
      <c r="N27" s="22">
        <v>419.29824561403512</v>
      </c>
      <c r="O27" s="41">
        <v>311.66666666666669</v>
      </c>
      <c r="P27" s="39">
        <f t="shared" si="1"/>
        <v>26.780090779968763</v>
      </c>
      <c r="Q27" s="39">
        <f t="shared" si="0"/>
        <v>-25.669456066945607</v>
      </c>
    </row>
    <row r="28" spans="1:17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4">
        <v>244.44444444444449</v>
      </c>
      <c r="J28" s="14">
        <v>324.07407407407408</v>
      </c>
      <c r="K28" s="14">
        <v>277.25691232105271</v>
      </c>
      <c r="L28" s="14">
        <v>272.91666666666669</v>
      </c>
      <c r="M28" s="21">
        <v>230.95238095238093</v>
      </c>
      <c r="N28" s="22">
        <v>424.07407407407413</v>
      </c>
      <c r="O28" s="41">
        <v>329.62962962962968</v>
      </c>
      <c r="P28" s="39">
        <f t="shared" si="1"/>
        <v>74.508777399348645</v>
      </c>
      <c r="Q28" s="39">
        <f t="shared" si="0"/>
        <v>-22.270742358078603</v>
      </c>
    </row>
    <row r="29" spans="1:17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4">
        <v>282.45614035087715</v>
      </c>
      <c r="J29" s="14">
        <v>284.21052631578948</v>
      </c>
      <c r="K29" s="14">
        <v>296.875</v>
      </c>
      <c r="L29" s="14">
        <v>316.22807017543857</v>
      </c>
      <c r="M29" s="21">
        <v>250</v>
      </c>
      <c r="N29" s="22">
        <v>400</v>
      </c>
      <c r="O29" s="41">
        <v>455.55555555555554</v>
      </c>
      <c r="P29" s="39">
        <f t="shared" si="1"/>
        <v>108.47422292504586</v>
      </c>
      <c r="Q29" s="39">
        <f t="shared" si="0"/>
        <v>13.888888888888888</v>
      </c>
    </row>
    <row r="30" spans="1:17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4">
        <v>275.75757575757575</v>
      </c>
      <c r="J30" s="14">
        <v>301.66666666666669</v>
      </c>
      <c r="K30" s="14">
        <v>306.06090909090909</v>
      </c>
      <c r="L30" s="14">
        <v>293.33333333333337</v>
      </c>
      <c r="M30" s="21">
        <v>212.75000000000006</v>
      </c>
      <c r="N30" s="22">
        <v>421.25000000000011</v>
      </c>
      <c r="O30" s="41">
        <v>340</v>
      </c>
      <c r="P30" s="39">
        <f t="shared" si="1"/>
        <v>36.829268292682919</v>
      </c>
      <c r="Q30" s="39">
        <f t="shared" si="0"/>
        <v>-19.287833827893198</v>
      </c>
    </row>
    <row r="31" spans="1:17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4">
        <v>287.5</v>
      </c>
      <c r="J31" s="14">
        <v>279.54545454545456</v>
      </c>
      <c r="K31" s="14">
        <v>243.334</v>
      </c>
      <c r="L31" s="14">
        <v>254.62962962962968</v>
      </c>
      <c r="M31" s="21">
        <v>233.33333333333334</v>
      </c>
      <c r="N31" s="22">
        <v>625</v>
      </c>
      <c r="O31" s="41">
        <v>333.33333333333343</v>
      </c>
      <c r="P31" s="39">
        <f t="shared" si="1"/>
        <v>-57.575680440631096</v>
      </c>
      <c r="Q31" s="39">
        <f t="shared" si="0"/>
        <v>-46.66666666666665</v>
      </c>
    </row>
    <row r="32" spans="1:17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4">
        <v>319.53703703703701</v>
      </c>
      <c r="J32" s="14">
        <v>300.98039215686271</v>
      </c>
      <c r="K32" s="14">
        <v>304.90058823529409</v>
      </c>
      <c r="L32" s="14">
        <v>327.91666666666663</v>
      </c>
      <c r="M32" s="21">
        <v>246.66666666666666</v>
      </c>
      <c r="N32" s="22">
        <v>324.4444444444444</v>
      </c>
      <c r="O32" s="41">
        <v>425.43859649122811</v>
      </c>
      <c r="P32" s="39">
        <f t="shared" si="1"/>
        <v>94.692404065819716</v>
      </c>
      <c r="Q32" s="39">
        <f t="shared" si="0"/>
        <v>31.128334534967589</v>
      </c>
    </row>
    <row r="33" spans="1:17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4">
        <v>307.93650793650784</v>
      </c>
      <c r="J33" s="14">
        <v>286.66666666666663</v>
      </c>
      <c r="K33" s="14">
        <v>274.99944444444441</v>
      </c>
      <c r="L33" s="14">
        <v>285.71428571428578</v>
      </c>
      <c r="M33" s="21">
        <v>273.68421052631578</v>
      </c>
      <c r="N33" s="22">
        <v>404.76190476190476</v>
      </c>
      <c r="O33" s="41">
        <v>424.07407407407413</v>
      </c>
      <c r="P33" s="39">
        <f t="shared" si="1"/>
        <v>87.781739234468802</v>
      </c>
      <c r="Q33" s="39">
        <f t="shared" si="0"/>
        <v>4.7712418300653745</v>
      </c>
    </row>
    <row r="34" spans="1:17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4">
        <v>288.33333333333337</v>
      </c>
      <c r="J34" s="14">
        <v>275</v>
      </c>
      <c r="K34" s="14">
        <v>273.43875000000003</v>
      </c>
      <c r="L34" s="14">
        <v>272.5</v>
      </c>
      <c r="M34" s="21">
        <v>275</v>
      </c>
      <c r="N34" s="22">
        <v>464.28571428571428</v>
      </c>
      <c r="O34" s="41">
        <v>412.03703703703701</v>
      </c>
      <c r="P34" s="39">
        <f t="shared" si="1"/>
        <v>16.144512259416789</v>
      </c>
      <c r="Q34" s="39">
        <f t="shared" si="0"/>
        <v>-11.253561253561257</v>
      </c>
    </row>
    <row r="35" spans="1:17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4">
        <v>261.40350877192986</v>
      </c>
      <c r="J35" s="14">
        <v>270.58823529411768</v>
      </c>
      <c r="K35" s="14">
        <v>254.77799999999999</v>
      </c>
      <c r="L35" s="14">
        <v>280.26315789473682</v>
      </c>
      <c r="M35" s="21">
        <v>243.75</v>
      </c>
      <c r="N35" s="22">
        <v>375</v>
      </c>
      <c r="O35" s="41">
        <v>423.33333333333348</v>
      </c>
      <c r="P35" s="39">
        <f t="shared" si="1"/>
        <v>51.641791044776163</v>
      </c>
      <c r="Q35" s="39">
        <f t="shared" si="0"/>
        <v>12.88888888888893</v>
      </c>
    </row>
    <row r="36" spans="1:17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4">
        <v>293.33333333333337</v>
      </c>
      <c r="J36" s="14">
        <v>252.38095238095238</v>
      </c>
      <c r="K36" s="14">
        <v>258.33249999999998</v>
      </c>
      <c r="L36" s="14">
        <v>298.80952380952385</v>
      </c>
      <c r="M36" s="21">
        <v>214.16666666666671</v>
      </c>
      <c r="N36" s="22">
        <v>270.00000000000006</v>
      </c>
      <c r="O36" s="41">
        <v>322.91666666666669</v>
      </c>
      <c r="P36" s="39">
        <f t="shared" si="1"/>
        <v>29.166666666666675</v>
      </c>
      <c r="Q36" s="39">
        <f t="shared" si="0"/>
        <v>19.598765432098748</v>
      </c>
    </row>
    <row r="37" spans="1:17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4">
        <v>291.66666666666669</v>
      </c>
      <c r="J37" s="14">
        <v>302.08333333333337</v>
      </c>
      <c r="K37" s="14">
        <v>283.33277777777778</v>
      </c>
      <c r="L37" s="14">
        <v>287.50000000000006</v>
      </c>
      <c r="M37" s="21">
        <v>229.62962962962968</v>
      </c>
      <c r="N37" s="22">
        <v>416.6666666666668</v>
      </c>
      <c r="O37" s="41">
        <v>356.25000000000006</v>
      </c>
      <c r="P37" s="39">
        <f t="shared" si="1"/>
        <v>53.592446485158128</v>
      </c>
      <c r="Q37" s="39">
        <f t="shared" si="0"/>
        <v>-14.500000000000012</v>
      </c>
    </row>
    <row r="38" spans="1:17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4">
        <v>293.54166666666669</v>
      </c>
      <c r="J38" s="14">
        <v>283.33333333333331</v>
      </c>
      <c r="K38" s="14">
        <v>375.00250000000005</v>
      </c>
      <c r="L38" s="14">
        <v>275</v>
      </c>
      <c r="M38" s="21">
        <v>204.16666666666671</v>
      </c>
      <c r="N38" s="22">
        <v>647.61904761904771</v>
      </c>
      <c r="O38" s="41">
        <v>295.2380952380953</v>
      </c>
      <c r="P38" s="39">
        <f t="shared" si="1"/>
        <v>1.9530169254341392</v>
      </c>
      <c r="Q38" s="39">
        <f t="shared" si="0"/>
        <v>-54.411764705882348</v>
      </c>
    </row>
    <row r="39" spans="1:17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4">
        <v>368.18181818181824</v>
      </c>
      <c r="J39" s="14">
        <v>291.02564102564105</v>
      </c>
      <c r="K39" s="14">
        <v>370.83249999999998</v>
      </c>
      <c r="L39" s="14">
        <v>276.1904761904762</v>
      </c>
      <c r="M39" s="21">
        <v>220.83333333333334</v>
      </c>
      <c r="N39" s="22">
        <v>470.83333333333337</v>
      </c>
      <c r="O39" s="41">
        <v>360.41666666666669</v>
      </c>
      <c r="P39" s="39">
        <f t="shared" si="1"/>
        <v>18.493313004538372</v>
      </c>
      <c r="Q39" s="39">
        <f t="shared" si="0"/>
        <v>-23.451327433628322</v>
      </c>
    </row>
    <row r="40" spans="1:17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4">
        <v>313.63636363636374</v>
      </c>
      <c r="J40" s="14">
        <v>297.50000000000006</v>
      </c>
      <c r="K40" s="14">
        <v>353.70333333333332</v>
      </c>
      <c r="L40" s="14">
        <v>287.5</v>
      </c>
      <c r="M40" s="21">
        <v>222.2222222222222</v>
      </c>
      <c r="N40" s="22">
        <v>418.33333333333337</v>
      </c>
      <c r="O40" s="41">
        <v>366.66666666666669</v>
      </c>
      <c r="P40" s="39">
        <f t="shared" si="1"/>
        <v>-2.0238948335823044</v>
      </c>
      <c r="Q40" s="39">
        <f t="shared" si="0"/>
        <v>-12.350597609561756</v>
      </c>
    </row>
    <row r="41" spans="1:17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4">
        <v>293.75</v>
      </c>
      <c r="J41" s="14">
        <v>276.28205128205133</v>
      </c>
      <c r="K41" s="14">
        <v>291.17588235294119</v>
      </c>
      <c r="L41" s="14">
        <v>266.14583333333331</v>
      </c>
      <c r="M41" s="21">
        <v>218.22916666666666</v>
      </c>
      <c r="N41" s="22">
        <v>300</v>
      </c>
      <c r="O41" s="41">
        <v>306.94444444444446</v>
      </c>
      <c r="P41" s="39">
        <f t="shared" si="1"/>
        <v>36.654383068108629</v>
      </c>
      <c r="Q41" s="39">
        <f t="shared" si="0"/>
        <v>2.3148148148148193</v>
      </c>
    </row>
    <row r="42" spans="1:17" s="32" customFormat="1" x14ac:dyDescent="0.25">
      <c r="A42" s="45" t="s">
        <v>50</v>
      </c>
      <c r="B42" s="31">
        <f t="shared" ref="B42:K42" si="2">AVERAGE(B5:B41)</f>
        <v>224.57011306482127</v>
      </c>
      <c r="C42" s="31">
        <f t="shared" si="2"/>
        <v>268.32523549426679</v>
      </c>
      <c r="D42" s="31">
        <f t="shared" si="2"/>
        <v>223.34253871087483</v>
      </c>
      <c r="E42" s="31">
        <f t="shared" si="2"/>
        <v>223.25905208107159</v>
      </c>
      <c r="F42" s="31">
        <f t="shared" si="2"/>
        <v>232.41550092049363</v>
      </c>
      <c r="G42" s="31">
        <f t="shared" si="2"/>
        <v>237.48755604718679</v>
      </c>
      <c r="H42" s="31">
        <f t="shared" si="2"/>
        <v>310.28945469225954</v>
      </c>
      <c r="I42" s="31">
        <f t="shared" si="2"/>
        <v>298.19022641971549</v>
      </c>
      <c r="J42" s="31">
        <f t="shared" si="2"/>
        <v>288.67638622994656</v>
      </c>
      <c r="K42" s="31">
        <f t="shared" si="2"/>
        <v>292.72740742923384</v>
      </c>
      <c r="L42" s="31">
        <f t="shared" ref="L42:M42" si="3">AVERAGE(L5:L41)</f>
        <v>282.85780780556325</v>
      </c>
      <c r="M42" s="31">
        <f t="shared" si="3"/>
        <v>231.85411668664375</v>
      </c>
      <c r="N42" s="31">
        <f t="shared" ref="N42:P42" si="4">AVERAGE(N5:N41)</f>
        <v>433.84335637625111</v>
      </c>
      <c r="O42" s="31">
        <f t="shared" si="4"/>
        <v>352.41508445068825</v>
      </c>
      <c r="P42" s="46">
        <f t="shared" si="1"/>
        <v>31.338777659702522</v>
      </c>
      <c r="Q42" s="46">
        <f t="shared" si="0"/>
        <v>-18.769048950226196</v>
      </c>
    </row>
    <row r="43" spans="1:17" s="32" customFormat="1" x14ac:dyDescent="0.25">
      <c r="A43" s="45" t="s">
        <v>38</v>
      </c>
      <c r="B43" s="31"/>
      <c r="C43" s="31">
        <f t="shared" ref="C43:O43" si="5">C42/B42*100-100</f>
        <v>19.483947276998421</v>
      </c>
      <c r="D43" s="31">
        <f t="shared" si="5"/>
        <v>-16.764243847781174</v>
      </c>
      <c r="E43" s="31">
        <f t="shared" si="5"/>
        <v>-3.738053229139382E-2</v>
      </c>
      <c r="F43" s="31">
        <f t="shared" si="5"/>
        <v>4.1012665574236422</v>
      </c>
      <c r="G43" s="31">
        <f t="shared" si="5"/>
        <v>2.1823222231757313</v>
      </c>
      <c r="H43" s="31">
        <f t="shared" si="5"/>
        <v>30.655037197236396</v>
      </c>
      <c r="I43" s="31">
        <f t="shared" si="5"/>
        <v>-3.8993359553723366</v>
      </c>
      <c r="J43" s="31">
        <f t="shared" si="5"/>
        <v>-3.1905271691828716</v>
      </c>
      <c r="K43" s="31">
        <f t="shared" si="5"/>
        <v>1.4033088234866682</v>
      </c>
      <c r="L43" s="31">
        <f t="shared" si="5"/>
        <v>-3.3716008044298036</v>
      </c>
      <c r="M43" s="31">
        <f t="shared" si="5"/>
        <v>-18.031565582230456</v>
      </c>
      <c r="N43" s="31">
        <f t="shared" si="5"/>
        <v>87.119108591287386</v>
      </c>
      <c r="O43" s="31">
        <f t="shared" si="5"/>
        <v>-18.769048950226193</v>
      </c>
      <c r="P43" s="46"/>
      <c r="Q43" s="46"/>
    </row>
    <row r="44" spans="1:17" s="32" customFormat="1" x14ac:dyDescent="0.25">
      <c r="A44" s="45" t="s">
        <v>39</v>
      </c>
      <c r="B44" s="31"/>
      <c r="C44" s="31"/>
      <c r="D44" s="31"/>
      <c r="E44" s="31"/>
      <c r="F44" s="31"/>
      <c r="G44" s="31"/>
      <c r="H44" s="31">
        <v>57.01</v>
      </c>
      <c r="I44" s="31">
        <v>40.29</v>
      </c>
      <c r="J44" s="31">
        <v>21.11</v>
      </c>
      <c r="K44" s="31">
        <v>29.27</v>
      </c>
      <c r="L44" s="31">
        <v>23.29</v>
      </c>
      <c r="M44" s="31">
        <v>-11.23</v>
      </c>
      <c r="N44" s="31">
        <f t="shared" ref="N44:O44" si="6">N42/B42*100-100</f>
        <v>93.188376874986886</v>
      </c>
      <c r="O44" s="31">
        <f t="shared" si="6"/>
        <v>31.338777659702515</v>
      </c>
      <c r="P44" s="46"/>
      <c r="Q44" s="46"/>
    </row>
    <row r="46" spans="1:17" ht="15" customHeight="1" x14ac:dyDescent="0.25">
      <c r="A46" s="11" t="s">
        <v>61</v>
      </c>
    </row>
    <row r="47" spans="1:17" ht="15" customHeight="1" x14ac:dyDescent="0.25">
      <c r="A47" s="4" t="s">
        <v>57</v>
      </c>
      <c r="B47" s="3">
        <v>455</v>
      </c>
    </row>
    <row r="48" spans="1:17" ht="15" customHeight="1" x14ac:dyDescent="0.25">
      <c r="A48" s="4" t="s">
        <v>42</v>
      </c>
      <c r="B48" s="3">
        <v>425.44</v>
      </c>
    </row>
    <row r="49" spans="1:2" ht="15" customHeight="1" x14ac:dyDescent="0.25">
      <c r="A49" s="4" t="s">
        <v>58</v>
      </c>
      <c r="B49" s="3">
        <v>424.07</v>
      </c>
    </row>
    <row r="50" spans="1:2" ht="15" customHeight="1" x14ac:dyDescent="0.25">
      <c r="A50" s="11"/>
    </row>
    <row r="51" spans="1:2" ht="15" customHeight="1" x14ac:dyDescent="0.25">
      <c r="A51" s="11" t="s">
        <v>62</v>
      </c>
    </row>
    <row r="52" spans="1:2" ht="15" customHeight="1" x14ac:dyDescent="0.25">
      <c r="A52" s="4" t="s">
        <v>40</v>
      </c>
      <c r="B52">
        <v>295.24</v>
      </c>
    </row>
    <row r="53" spans="1:2" x14ac:dyDescent="0.25">
      <c r="A53" s="4" t="s">
        <v>55</v>
      </c>
      <c r="B53">
        <v>291.67</v>
      </c>
    </row>
    <row r="54" spans="1:2" x14ac:dyDescent="0.25">
      <c r="A54" s="4" t="s">
        <v>56</v>
      </c>
      <c r="B54">
        <v>286.11</v>
      </c>
    </row>
  </sheetData>
  <sortState ref="A2:I38">
    <sortCondition ref="A2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17.140625" customWidth="1"/>
    <col min="2" max="10" width="9.140625" customWidth="1"/>
    <col min="14" max="14" width="9.140625" style="47"/>
    <col min="15" max="15" width="9.140625" style="32"/>
    <col min="16" max="16" width="18.140625" style="25" customWidth="1"/>
    <col min="17" max="17" width="19.28515625" style="25" customWidth="1"/>
  </cols>
  <sheetData>
    <row r="1" spans="1:23" ht="21" x14ac:dyDescent="0.35">
      <c r="A1" s="23" t="s">
        <v>48</v>
      </c>
    </row>
    <row r="2" spans="1:23" ht="21" x14ac:dyDescent="0.35">
      <c r="A2" s="23" t="s">
        <v>63</v>
      </c>
      <c r="P2" s="26" t="s">
        <v>43</v>
      </c>
      <c r="Q2" s="27" t="s">
        <v>44</v>
      </c>
    </row>
    <row r="3" spans="1:23" ht="21" x14ac:dyDescent="0.35">
      <c r="A3" s="24" t="s">
        <v>46</v>
      </c>
      <c r="J3" s="18"/>
      <c r="K3" s="18"/>
      <c r="L3" s="18"/>
      <c r="M3" s="18"/>
      <c r="N3" s="48"/>
      <c r="O3" s="33"/>
      <c r="P3" s="27" t="s">
        <v>51</v>
      </c>
      <c r="Q3" s="27" t="s">
        <v>52</v>
      </c>
      <c r="R3" s="18"/>
      <c r="S3" s="18"/>
      <c r="T3" s="18"/>
      <c r="U3" s="18"/>
      <c r="V3" s="18"/>
      <c r="W3" s="18"/>
    </row>
    <row r="4" spans="1:23" s="8" customFormat="1" ht="15" customHeight="1" x14ac:dyDescent="0.25">
      <c r="A4" s="6" t="s">
        <v>47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5">
        <v>42583</v>
      </c>
      <c r="J4" s="7">
        <v>42614</v>
      </c>
      <c r="K4" s="7">
        <v>42644</v>
      </c>
      <c r="L4" s="7">
        <v>42675</v>
      </c>
      <c r="M4" s="7">
        <v>42705</v>
      </c>
      <c r="N4" s="49">
        <v>42736</v>
      </c>
      <c r="O4" s="34">
        <v>42767</v>
      </c>
      <c r="P4" s="35"/>
      <c r="Q4" s="35"/>
      <c r="R4" s="19"/>
      <c r="S4" s="19"/>
      <c r="T4" s="19"/>
      <c r="U4" s="19"/>
      <c r="V4" s="19"/>
      <c r="W4" s="19"/>
    </row>
    <row r="5" spans="1:23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6">
        <v>957.05882352941171</v>
      </c>
      <c r="J5" s="20">
        <v>1227.1428571428571</v>
      </c>
      <c r="K5" s="14">
        <v>835.86071428571427</v>
      </c>
      <c r="L5" s="14">
        <v>872</v>
      </c>
      <c r="M5" s="21">
        <v>1012.5</v>
      </c>
      <c r="N5" s="50">
        <v>1333.8181818181818</v>
      </c>
      <c r="O5" s="40">
        <v>1147.6470588235295</v>
      </c>
      <c r="P5" s="36">
        <f>(O5-C5)/C5*100</f>
        <v>60.229955856688235</v>
      </c>
      <c r="Q5" s="36">
        <f>(O5-N5)/N5*100</f>
        <v>-13.957758675989467</v>
      </c>
      <c r="R5" s="18"/>
      <c r="S5" s="18"/>
      <c r="T5" s="18"/>
      <c r="U5" s="18"/>
      <c r="V5" s="18"/>
      <c r="W5" s="18"/>
    </row>
    <row r="6" spans="1:23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4">
        <v>916</v>
      </c>
      <c r="J6" s="17">
        <v>1178.5714285714287</v>
      </c>
      <c r="K6" s="14">
        <v>880</v>
      </c>
      <c r="L6" s="14">
        <v>814.28571428571433</v>
      </c>
      <c r="M6" s="21">
        <v>1043.75</v>
      </c>
      <c r="N6" s="50">
        <v>1556</v>
      </c>
      <c r="O6" s="40">
        <v>1300</v>
      </c>
      <c r="P6" s="36">
        <f>(O6-C6)/C6*100</f>
        <v>72.41379310344827</v>
      </c>
      <c r="Q6" s="36">
        <f t="shared" ref="Q6:Q42" si="0">(O6-N6)/N6*100</f>
        <v>-16.452442159383033</v>
      </c>
    </row>
    <row r="7" spans="1:23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4">
        <v>1103.125</v>
      </c>
      <c r="J7" s="14">
        <v>1181.8181818181818</v>
      </c>
      <c r="K7" s="14">
        <v>1155.5555555555557</v>
      </c>
      <c r="L7" s="14">
        <v>873.18181818181802</v>
      </c>
      <c r="M7" s="21">
        <v>989.28571428571433</v>
      </c>
      <c r="N7" s="50">
        <v>1250</v>
      </c>
      <c r="O7" s="40">
        <v>1425</v>
      </c>
      <c r="P7" s="36">
        <f t="shared" ref="P7:P42" si="1">(O7-C7)/C7*100</f>
        <v>57.458563535911601</v>
      </c>
      <c r="Q7" s="36">
        <f t="shared" si="0"/>
        <v>14.000000000000002</v>
      </c>
    </row>
    <row r="8" spans="1:23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4">
        <v>978.75</v>
      </c>
      <c r="J8" s="14">
        <v>1254.1666666666667</v>
      </c>
      <c r="K8" s="14">
        <v>882.5</v>
      </c>
      <c r="L8" s="14">
        <v>815.55555555555554</v>
      </c>
      <c r="M8" s="21">
        <v>1010.4166666666666</v>
      </c>
      <c r="N8" s="50">
        <v>1386.6666666666667</v>
      </c>
      <c r="O8" s="40">
        <v>1636.3636363636363</v>
      </c>
      <c r="P8" s="36">
        <f t="shared" si="1"/>
        <v>160.94835397160975</v>
      </c>
      <c r="Q8" s="36">
        <f t="shared" si="0"/>
        <v>18.006993006992992</v>
      </c>
    </row>
    <row r="9" spans="1:23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4">
        <v>933.33333333333337</v>
      </c>
      <c r="J9" s="14">
        <v>1282.1428571428571</v>
      </c>
      <c r="K9" s="14">
        <v>857.71428571428567</v>
      </c>
      <c r="L9" s="14">
        <v>868.95</v>
      </c>
      <c r="M9" s="21">
        <v>1014.3333333333334</v>
      </c>
      <c r="N9" s="50">
        <v>1681.3636363636363</v>
      </c>
      <c r="O9" s="40">
        <v>1068.1818181818182</v>
      </c>
      <c r="P9" s="36">
        <f t="shared" si="1"/>
        <v>40.236552209770011</v>
      </c>
      <c r="Q9" s="36">
        <f t="shared" si="0"/>
        <v>-36.469316031359824</v>
      </c>
    </row>
    <row r="10" spans="1:23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4">
        <v>1005.8333333333334</v>
      </c>
      <c r="J10" s="14">
        <v>1150</v>
      </c>
      <c r="K10" s="14">
        <v>895</v>
      </c>
      <c r="L10" s="14">
        <v>778.57142857142856</v>
      </c>
      <c r="M10" s="21">
        <v>1028.75</v>
      </c>
      <c r="N10" s="50">
        <v>1276.875</v>
      </c>
      <c r="O10" s="40">
        <v>1283.3333333333333</v>
      </c>
      <c r="P10" s="36">
        <f t="shared" si="1"/>
        <v>86.666666666666657</v>
      </c>
      <c r="Q10" s="36">
        <f t="shared" si="0"/>
        <v>0.50579213574807702</v>
      </c>
    </row>
    <row r="11" spans="1:23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4">
        <v>1062.5</v>
      </c>
      <c r="J11" s="14">
        <v>1150</v>
      </c>
      <c r="K11" s="14">
        <v>981.11111111111109</v>
      </c>
      <c r="L11" s="14">
        <v>766.66666666666663</v>
      </c>
      <c r="M11" s="21">
        <v>1045</v>
      </c>
      <c r="N11" s="50">
        <v>1333.3333333333333</v>
      </c>
      <c r="O11" s="40">
        <v>1550</v>
      </c>
      <c r="P11" s="36">
        <f t="shared" si="1"/>
        <v>35.964912280701753</v>
      </c>
      <c r="Q11" s="36">
        <f t="shared" si="0"/>
        <v>16.250000000000007</v>
      </c>
    </row>
    <row r="12" spans="1:23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4">
        <v>1000</v>
      </c>
      <c r="J12" s="14">
        <v>1175</v>
      </c>
      <c r="K12" s="14">
        <v>869</v>
      </c>
      <c r="L12" s="14">
        <v>752.77777777777783</v>
      </c>
      <c r="M12" s="21">
        <v>990</v>
      </c>
      <c r="N12" s="50">
        <v>1294.4444444444443</v>
      </c>
      <c r="O12" s="40">
        <v>1309.375</v>
      </c>
      <c r="P12" s="36">
        <f t="shared" si="1"/>
        <v>62.857587064676615</v>
      </c>
      <c r="Q12" s="36">
        <f t="shared" si="0"/>
        <v>1.1534334763948577</v>
      </c>
    </row>
    <row r="13" spans="1:23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4">
        <v>1072.2222222222222</v>
      </c>
      <c r="J13" s="14">
        <v>1165</v>
      </c>
      <c r="K13" s="14">
        <v>1085.7142857142858</v>
      </c>
      <c r="L13" s="14">
        <v>705.55555555555554</v>
      </c>
      <c r="M13" s="21">
        <v>981.81818181818187</v>
      </c>
      <c r="N13" s="50">
        <v>1515.3333333333333</v>
      </c>
      <c r="O13" s="40">
        <v>1395</v>
      </c>
      <c r="P13" s="36">
        <f t="shared" si="1"/>
        <v>86</v>
      </c>
      <c r="Q13" s="36">
        <f t="shared" si="0"/>
        <v>-7.9410470743510739</v>
      </c>
    </row>
    <row r="14" spans="1:23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4">
        <v>1040.8333333333333</v>
      </c>
      <c r="J14" s="14">
        <v>1169.2307692307693</v>
      </c>
      <c r="K14" s="14">
        <v>918.18181818181813</v>
      </c>
      <c r="L14" s="14">
        <v>750.30769230769226</v>
      </c>
      <c r="M14" s="21">
        <v>1017.9285714285714</v>
      </c>
      <c r="N14" s="50">
        <v>1302</v>
      </c>
      <c r="O14" s="40">
        <v>1573.0769230769231</v>
      </c>
      <c r="P14" s="36">
        <f t="shared" si="1"/>
        <v>150.54695020565327</v>
      </c>
      <c r="Q14" s="36">
        <f t="shared" si="0"/>
        <v>20.820040174878887</v>
      </c>
    </row>
    <row r="15" spans="1:23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4">
        <v>970.625</v>
      </c>
      <c r="J15" s="14">
        <v>1134.6153846153845</v>
      </c>
      <c r="K15" s="14">
        <v>880.27272727272725</v>
      </c>
      <c r="L15" s="14">
        <v>761.25</v>
      </c>
      <c r="M15" s="21">
        <v>1002.3076923076923</v>
      </c>
      <c r="N15" s="50">
        <v>1432.6923076923076</v>
      </c>
      <c r="O15" s="40">
        <v>1588.75</v>
      </c>
      <c r="P15" s="36">
        <f t="shared" si="1"/>
        <v>129.42238267148014</v>
      </c>
      <c r="Q15" s="36">
        <f t="shared" si="0"/>
        <v>10.892617449664435</v>
      </c>
    </row>
    <row r="16" spans="1:23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4">
        <v>999.4</v>
      </c>
      <c r="J16" s="14">
        <v>1191.6666666666667</v>
      </c>
      <c r="K16" s="14">
        <v>858</v>
      </c>
      <c r="L16" s="14">
        <v>880</v>
      </c>
      <c r="M16" s="21">
        <v>938.33333333333337</v>
      </c>
      <c r="N16" s="50">
        <v>1488.6666666666667</v>
      </c>
      <c r="O16" s="40">
        <v>1080</v>
      </c>
      <c r="P16" s="36">
        <f t="shared" si="1"/>
        <v>84.694313809320221</v>
      </c>
      <c r="Q16" s="36">
        <f t="shared" si="0"/>
        <v>-27.451858486341248</v>
      </c>
    </row>
    <row r="17" spans="1:17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4">
        <v>1071.3636363636363</v>
      </c>
      <c r="J17" s="14">
        <v>1180.7692307692307</v>
      </c>
      <c r="K17" s="14">
        <v>1015.3571428571429</v>
      </c>
      <c r="L17" s="14">
        <v>802.91666666666663</v>
      </c>
      <c r="M17" s="21">
        <v>1000.9090909090909</v>
      </c>
      <c r="N17" s="50">
        <v>1471.0526315789473</v>
      </c>
      <c r="O17" s="40">
        <v>1538.2352941176471</v>
      </c>
      <c r="P17" s="36">
        <f t="shared" si="1"/>
        <v>117.67480577136516</v>
      </c>
      <c r="Q17" s="36">
        <f t="shared" si="0"/>
        <v>4.5669788487846006</v>
      </c>
    </row>
    <row r="18" spans="1:17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4">
        <v>1165</v>
      </c>
      <c r="J18" s="14">
        <v>1084.2105263157894</v>
      </c>
      <c r="K18" s="14">
        <v>1120</v>
      </c>
      <c r="L18" s="14">
        <v>900</v>
      </c>
      <c r="M18" s="21">
        <v>1141.6666666666667</v>
      </c>
      <c r="N18" s="50">
        <v>1375</v>
      </c>
      <c r="O18" s="40">
        <v>1500</v>
      </c>
      <c r="P18" s="36">
        <f t="shared" si="1"/>
        <v>74.193548387096769</v>
      </c>
      <c r="Q18" s="36">
        <f t="shared" si="0"/>
        <v>9.0909090909090917</v>
      </c>
    </row>
    <row r="19" spans="1:17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4">
        <v>990.95238095238096</v>
      </c>
      <c r="J19" s="14">
        <v>1192.8260869565217</v>
      </c>
      <c r="K19" s="14">
        <v>952.75</v>
      </c>
      <c r="L19" s="14">
        <v>869.25</v>
      </c>
      <c r="M19" s="21">
        <v>1022.2727272727273</v>
      </c>
      <c r="N19" s="50">
        <v>1327.6923076923076</v>
      </c>
      <c r="O19" s="40">
        <v>1120.5882352941176</v>
      </c>
      <c r="P19" s="36">
        <f t="shared" si="1"/>
        <v>57.518728604739607</v>
      </c>
      <c r="Q19" s="36">
        <f t="shared" si="0"/>
        <v>-15.598800354440733</v>
      </c>
    </row>
    <row r="20" spans="1:17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4">
        <v>1255</v>
      </c>
      <c r="J20" s="14">
        <v>1100</v>
      </c>
      <c r="K20" s="14">
        <v>1000</v>
      </c>
      <c r="L20" s="14">
        <v>890</v>
      </c>
      <c r="M20" s="21">
        <v>1116.6666666666667</v>
      </c>
      <c r="N20" s="50">
        <v>1535.7142857142858</v>
      </c>
      <c r="O20" s="40">
        <v>1400</v>
      </c>
      <c r="P20" s="36">
        <f t="shared" si="1"/>
        <v>63.503649635036496</v>
      </c>
      <c r="Q20" s="36">
        <f t="shared" si="0"/>
        <v>-8.8372093023255847</v>
      </c>
    </row>
    <row r="21" spans="1:17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4">
        <v>1073.7222222222222</v>
      </c>
      <c r="J21" s="14">
        <v>1208.5714285714287</v>
      </c>
      <c r="K21" s="14">
        <v>926.90476190476193</v>
      </c>
      <c r="L21" s="14">
        <v>876.81818181818187</v>
      </c>
      <c r="M21" s="21">
        <v>1011.6666666666666</v>
      </c>
      <c r="N21" s="50">
        <v>1454.1666666666667</v>
      </c>
      <c r="O21" s="40">
        <v>1145.8823529411766</v>
      </c>
      <c r="P21" s="36">
        <f t="shared" si="1"/>
        <v>63.091709783828144</v>
      </c>
      <c r="Q21" s="36">
        <f t="shared" si="0"/>
        <v>-21.20006741951795</v>
      </c>
    </row>
    <row r="22" spans="1:17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4">
        <v>1089.3333333333333</v>
      </c>
      <c r="J22" s="14">
        <v>1125</v>
      </c>
      <c r="K22" s="14">
        <v>1000</v>
      </c>
      <c r="L22" s="14">
        <v>783.33333333333337</v>
      </c>
      <c r="M22" s="21">
        <v>1073.3333333333333</v>
      </c>
      <c r="N22" s="50">
        <v>1438.8888888888889</v>
      </c>
      <c r="O22" s="40">
        <v>1359.090909090909</v>
      </c>
      <c r="P22" s="36">
        <f t="shared" si="1"/>
        <v>85.893893340701837</v>
      </c>
      <c r="Q22" s="36">
        <f t="shared" si="0"/>
        <v>-5.5458055458055533</v>
      </c>
    </row>
    <row r="23" spans="1:17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4">
        <v>1103.5714285714287</v>
      </c>
      <c r="J23" s="14">
        <v>1170.8333333333333</v>
      </c>
      <c r="K23" s="14">
        <v>985.88235294117646</v>
      </c>
      <c r="L23" s="14">
        <v>805.26315789473688</v>
      </c>
      <c r="M23" s="21">
        <v>1015.7142857142857</v>
      </c>
      <c r="N23" s="50">
        <v>1352.2727272727273</v>
      </c>
      <c r="O23" s="40">
        <v>1158.421052631579</v>
      </c>
      <c r="P23" s="36">
        <f t="shared" si="1"/>
        <v>53.772706101537025</v>
      </c>
      <c r="Q23" s="36">
        <f t="shared" si="0"/>
        <v>-14.335249889429456</v>
      </c>
    </row>
    <row r="24" spans="1:17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4">
        <v>1169.2307692307693</v>
      </c>
      <c r="J24" s="14">
        <v>1100</v>
      </c>
      <c r="K24" s="14">
        <v>960.71428571428567</v>
      </c>
      <c r="L24" s="14">
        <v>807</v>
      </c>
      <c r="M24" s="21">
        <v>1080.7692307692307</v>
      </c>
      <c r="N24" s="50">
        <v>1387.8333333333333</v>
      </c>
      <c r="O24" s="40">
        <v>1431.8181818181818</v>
      </c>
      <c r="P24" s="36">
        <f t="shared" si="1"/>
        <v>83.880759651307599</v>
      </c>
      <c r="Q24" s="36">
        <f t="shared" si="0"/>
        <v>3.1693177724161283</v>
      </c>
    </row>
    <row r="25" spans="1:17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4">
        <v>1146.1538461538462</v>
      </c>
      <c r="J25" s="14">
        <v>1165.3846153846155</v>
      </c>
      <c r="K25" s="14">
        <v>863.33333333333337</v>
      </c>
      <c r="L25" s="14">
        <v>795.83333333333337</v>
      </c>
      <c r="M25" s="21">
        <v>1029.1666666666667</v>
      </c>
      <c r="N25" s="50">
        <v>1493.8888888888889</v>
      </c>
      <c r="O25" s="40">
        <v>1295.8333333333333</v>
      </c>
      <c r="P25" s="36">
        <f t="shared" si="1"/>
        <v>109.005376344086</v>
      </c>
      <c r="Q25" s="36">
        <f t="shared" si="0"/>
        <v>-13.257716623280036</v>
      </c>
    </row>
    <row r="26" spans="1:17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4">
        <v>1155.5555555555557</v>
      </c>
      <c r="J26" s="14">
        <v>1141.6666666666667</v>
      </c>
      <c r="K26" s="14">
        <v>1011.7647058823529</v>
      </c>
      <c r="L26" s="14">
        <v>716.66666666666663</v>
      </c>
      <c r="M26" s="21">
        <v>1043.75</v>
      </c>
      <c r="N26" s="50">
        <v>1268.75</v>
      </c>
      <c r="O26" s="40">
        <v>1687.5</v>
      </c>
      <c r="P26" s="36">
        <f t="shared" si="1"/>
        <v>104.81530343007917</v>
      </c>
      <c r="Q26" s="36">
        <f t="shared" si="0"/>
        <v>33.004926108374384</v>
      </c>
    </row>
    <row r="27" spans="1:17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4">
        <v>1045.4545454545455</v>
      </c>
      <c r="J27" s="14">
        <v>1166.6666666666667</v>
      </c>
      <c r="K27" s="14">
        <v>887.5</v>
      </c>
      <c r="L27" s="14">
        <v>825</v>
      </c>
      <c r="M27" s="21">
        <v>1005.7142857142857</v>
      </c>
      <c r="N27" s="50">
        <v>1476.9230769230769</v>
      </c>
      <c r="O27" s="40">
        <v>1209.1666666666667</v>
      </c>
      <c r="P27" s="36">
        <f t="shared" si="1"/>
        <v>99.039780521262017</v>
      </c>
      <c r="Q27" s="36">
        <f t="shared" si="0"/>
        <v>-18.129340277777771</v>
      </c>
    </row>
    <row r="28" spans="1:17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4">
        <v>1028</v>
      </c>
      <c r="J28" s="14">
        <v>1162.5</v>
      </c>
      <c r="K28" s="14">
        <v>1120.2575999999999</v>
      </c>
      <c r="L28" s="14">
        <v>849.16666666666663</v>
      </c>
      <c r="M28" s="21">
        <v>969</v>
      </c>
      <c r="N28" s="50">
        <v>1384.7058823529412</v>
      </c>
      <c r="O28" s="40">
        <v>1183.75</v>
      </c>
      <c r="P28" s="36">
        <f t="shared" si="1"/>
        <v>63.501381215469607</v>
      </c>
      <c r="Q28" s="36">
        <f t="shared" si="0"/>
        <v>-14.512531860662703</v>
      </c>
    </row>
    <row r="29" spans="1:17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4">
        <v>1040</v>
      </c>
      <c r="J29" s="14">
        <v>1094.4444444444443</v>
      </c>
      <c r="K29" s="14">
        <v>1028.125</v>
      </c>
      <c r="L29" s="14">
        <v>881.05263157894694</v>
      </c>
      <c r="M29" s="21">
        <v>1152.7777777777778</v>
      </c>
      <c r="N29" s="50">
        <v>1468.5294117647059</v>
      </c>
      <c r="O29" s="40">
        <v>1510.5555555555557</v>
      </c>
      <c r="P29" s="36">
        <f t="shared" si="1"/>
        <v>110.12364760432767</v>
      </c>
      <c r="Q29" s="36">
        <f t="shared" si="0"/>
        <v>2.8617842757638559</v>
      </c>
    </row>
    <row r="30" spans="1:17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4">
        <v>1216.6666666666667</v>
      </c>
      <c r="J30" s="14">
        <v>1215.625</v>
      </c>
      <c r="K30" s="14">
        <v>940.90909090909088</v>
      </c>
      <c r="L30" s="14">
        <v>795.4545454545455</v>
      </c>
      <c r="M30" s="21">
        <v>999.09090909090912</v>
      </c>
      <c r="N30" s="50">
        <v>1449.047619047619</v>
      </c>
      <c r="O30" s="40">
        <v>1263</v>
      </c>
      <c r="P30" s="36">
        <f t="shared" si="1"/>
        <v>60.279187817258887</v>
      </c>
      <c r="Q30" s="36">
        <f t="shared" si="0"/>
        <v>-12.839303319092998</v>
      </c>
    </row>
    <row r="31" spans="1:17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4">
        <v>1039</v>
      </c>
      <c r="J31" s="14">
        <v>1159.090909090909</v>
      </c>
      <c r="K31" s="14">
        <v>935</v>
      </c>
      <c r="L31" s="14">
        <v>816.66666666666663</v>
      </c>
      <c r="M31" s="21">
        <v>940</v>
      </c>
      <c r="N31" s="50">
        <v>1700</v>
      </c>
      <c r="O31" s="40">
        <v>1310</v>
      </c>
      <c r="P31" s="36">
        <f t="shared" si="1"/>
        <v>65.225225225225216</v>
      </c>
      <c r="Q31" s="36">
        <f t="shared" si="0"/>
        <v>-22.941176470588236</v>
      </c>
    </row>
    <row r="32" spans="1:17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4">
        <v>1046.4285714285713</v>
      </c>
      <c r="J32" s="14">
        <v>1137.5</v>
      </c>
      <c r="K32" s="14">
        <v>952.14285714285711</v>
      </c>
      <c r="L32" s="14">
        <v>863.68421052631584</v>
      </c>
      <c r="M32" s="21">
        <v>1080.7692307692307</v>
      </c>
      <c r="N32" s="50">
        <v>1182.1428571428571</v>
      </c>
      <c r="O32" s="40">
        <v>1476.9230769230769</v>
      </c>
      <c r="P32" s="36">
        <f t="shared" si="1"/>
        <v>100.33621239348444</v>
      </c>
      <c r="Q32" s="36">
        <f t="shared" si="0"/>
        <v>24.936091099233096</v>
      </c>
    </row>
    <row r="33" spans="1:17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4">
        <v>1081.9736842105262</v>
      </c>
      <c r="J33" s="14">
        <v>1133.3333333333333</v>
      </c>
      <c r="K33" s="14">
        <v>911.11111111111109</v>
      </c>
      <c r="L33" s="14">
        <v>843.57142857142856</v>
      </c>
      <c r="M33" s="21">
        <v>989.33333333333337</v>
      </c>
      <c r="N33" s="50">
        <v>1242.8571428571429</v>
      </c>
      <c r="O33" s="40">
        <v>1384.7058823529412</v>
      </c>
      <c r="P33" s="36">
        <f t="shared" si="1"/>
        <v>91.581136682190163</v>
      </c>
      <c r="Q33" s="36">
        <f t="shared" si="0"/>
        <v>11.413116970926302</v>
      </c>
    </row>
    <row r="34" spans="1:17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4">
        <v>998.82352941176475</v>
      </c>
      <c r="J34" s="14">
        <v>1122.1052631578948</v>
      </c>
      <c r="K34" s="14">
        <v>964.41176470588232</v>
      </c>
      <c r="L34" s="14">
        <v>897.05882352941171</v>
      </c>
      <c r="M34" s="21">
        <v>1051.1764705882354</v>
      </c>
      <c r="N34" s="50">
        <v>1443.75</v>
      </c>
      <c r="O34" s="40">
        <v>1468.5294117647059</v>
      </c>
      <c r="P34" s="36">
        <f t="shared" si="1"/>
        <v>87.989457831325311</v>
      </c>
      <c r="Q34" s="36">
        <f t="shared" si="0"/>
        <v>1.716322892793479</v>
      </c>
    </row>
    <row r="35" spans="1:17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4">
        <v>969.21052631578948</v>
      </c>
      <c r="J35" s="14">
        <v>1140.2777777777778</v>
      </c>
      <c r="K35" s="14">
        <v>931.17647058823525</v>
      </c>
      <c r="L35" s="14">
        <v>910.83333333333337</v>
      </c>
      <c r="M35" s="21">
        <v>1012.9411764705883</v>
      </c>
      <c r="N35" s="50">
        <v>1700</v>
      </c>
      <c r="O35" s="40">
        <v>1449.047619047619</v>
      </c>
      <c r="P35" s="36">
        <f t="shared" si="1"/>
        <v>108.94702509698904</v>
      </c>
      <c r="Q35" s="36">
        <f t="shared" si="0"/>
        <v>-14.761904761904763</v>
      </c>
    </row>
    <row r="36" spans="1:17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4">
        <v>1095</v>
      </c>
      <c r="J36" s="14">
        <v>1157.1428571428571</v>
      </c>
      <c r="K36" s="14">
        <v>956.25</v>
      </c>
      <c r="L36" s="14">
        <v>764.28571428571433</v>
      </c>
      <c r="M36" s="21">
        <v>1077.7777777777778</v>
      </c>
      <c r="N36" s="50">
        <v>1211.1111111111111</v>
      </c>
      <c r="O36" s="40">
        <v>1357.1428571428571</v>
      </c>
      <c r="P36" s="36">
        <f t="shared" si="1"/>
        <v>58.113730929264896</v>
      </c>
      <c r="Q36" s="36">
        <f t="shared" si="0"/>
        <v>12.057667103538664</v>
      </c>
    </row>
    <row r="37" spans="1:17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4">
        <v>1019.1666666666666</v>
      </c>
      <c r="J37" s="14">
        <v>1187.5</v>
      </c>
      <c r="K37" s="14">
        <v>839.375</v>
      </c>
      <c r="L37" s="14">
        <v>710</v>
      </c>
      <c r="M37" s="21">
        <v>1140.625</v>
      </c>
      <c r="N37" s="50">
        <v>1500</v>
      </c>
      <c r="O37" s="40">
        <v>1560</v>
      </c>
      <c r="P37" s="36">
        <f t="shared" si="1"/>
        <v>122.85714285714286</v>
      </c>
      <c r="Q37" s="36">
        <f t="shared" si="0"/>
        <v>4</v>
      </c>
    </row>
    <row r="38" spans="1:17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4">
        <v>1091.6666666666667</v>
      </c>
      <c r="J38" s="14">
        <v>1144.4444444444443</v>
      </c>
      <c r="K38" s="14">
        <v>1012.5</v>
      </c>
      <c r="L38" s="14">
        <v>728.57142857142856</v>
      </c>
      <c r="M38" s="21">
        <v>1100</v>
      </c>
      <c r="N38" s="50">
        <v>1814</v>
      </c>
      <c r="O38" s="40">
        <v>1114.2857142857142</v>
      </c>
      <c r="P38" s="36">
        <f t="shared" si="1"/>
        <v>37.566137566137556</v>
      </c>
      <c r="Q38" s="36">
        <f t="shared" si="0"/>
        <v>-38.57300362261774</v>
      </c>
    </row>
    <row r="39" spans="1:17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4">
        <v>1110</v>
      </c>
      <c r="J39" s="14">
        <v>1128.8461538461538</v>
      </c>
      <c r="K39" s="14">
        <v>978.75</v>
      </c>
      <c r="L39" s="14">
        <v>787.5</v>
      </c>
      <c r="M39" s="21">
        <v>1087.5</v>
      </c>
      <c r="N39" s="50">
        <v>1787.5</v>
      </c>
      <c r="O39" s="40">
        <v>1191.4285714285713</v>
      </c>
      <c r="P39" s="36">
        <f t="shared" si="1"/>
        <v>46.888454011741679</v>
      </c>
      <c r="Q39" s="36">
        <f t="shared" si="0"/>
        <v>-33.346653346653355</v>
      </c>
    </row>
    <row r="40" spans="1:17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4">
        <v>1109.090909090909</v>
      </c>
      <c r="J40" s="14">
        <v>1237.5</v>
      </c>
      <c r="K40" s="14">
        <v>1075</v>
      </c>
      <c r="L40" s="14">
        <v>850</v>
      </c>
      <c r="M40" s="21">
        <v>1000</v>
      </c>
      <c r="N40" s="50">
        <v>1525</v>
      </c>
      <c r="O40" s="40">
        <v>1800</v>
      </c>
      <c r="P40" s="36">
        <f t="shared" si="1"/>
        <v>159.20000000000002</v>
      </c>
      <c r="Q40" s="36">
        <f t="shared" si="0"/>
        <v>18.032786885245901</v>
      </c>
    </row>
    <row r="41" spans="1:17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4">
        <v>1040</v>
      </c>
      <c r="J41" s="14">
        <v>1154.1666666666667</v>
      </c>
      <c r="K41" s="14">
        <v>882.35294117647061</v>
      </c>
      <c r="L41" s="14">
        <v>800</v>
      </c>
      <c r="M41" s="21">
        <v>988.82352941176475</v>
      </c>
      <c r="N41" s="50">
        <v>1232.3529411764705</v>
      </c>
      <c r="O41" s="40">
        <v>1272.2222222222222</v>
      </c>
      <c r="P41" s="36">
        <f t="shared" si="1"/>
        <v>69.868040915124539</v>
      </c>
      <c r="Q41" s="36">
        <f t="shared" si="0"/>
        <v>3.2352161230442893</v>
      </c>
    </row>
    <row r="42" spans="1:17" x14ac:dyDescent="0.25">
      <c r="A42" s="10" t="s">
        <v>50</v>
      </c>
      <c r="B42" s="13">
        <f t="shared" ref="B42:H42" si="2">AVERAGE(B5:B41)</f>
        <v>710.84118483803843</v>
      </c>
      <c r="C42" s="13">
        <f t="shared" si="2"/>
        <v>750.93111265410369</v>
      </c>
      <c r="D42" s="13">
        <f t="shared" si="2"/>
        <v>762.34662521290193</v>
      </c>
      <c r="E42" s="13">
        <f t="shared" si="2"/>
        <v>673.99390865853729</v>
      </c>
      <c r="F42" s="13">
        <f t="shared" si="2"/>
        <v>714.40945067529287</v>
      </c>
      <c r="G42" s="13">
        <f t="shared" si="2"/>
        <v>724.30763499184548</v>
      </c>
      <c r="H42" s="13">
        <f t="shared" si="2"/>
        <v>1015.5098062598064</v>
      </c>
      <c r="I42" s="13">
        <f t="shared" ref="I42:J42" si="3">AVERAGE(I5:I41)</f>
        <v>1059.1904320012679</v>
      </c>
      <c r="J42" s="13">
        <f t="shared" si="3"/>
        <v>1164.0475734168526</v>
      </c>
      <c r="K42" s="13">
        <f t="shared" ref="K42" si="4">AVERAGE(K5:K41)</f>
        <v>955.41834908384317</v>
      </c>
      <c r="L42" s="13">
        <f t="shared" ref="L42:M42" si="5">AVERAGE(L5:L41)</f>
        <v>816.4602431837726</v>
      </c>
      <c r="M42" s="13">
        <f t="shared" si="5"/>
        <v>1032.5910356425061</v>
      </c>
      <c r="N42" s="44">
        <f t="shared" ref="N42" si="6">AVERAGE(N5:N41)</f>
        <v>1434.4425227765012</v>
      </c>
      <c r="O42" s="31">
        <v>1366.0771542269219</v>
      </c>
      <c r="P42" s="36">
        <f t="shared" si="1"/>
        <v>81.91777264343672</v>
      </c>
      <c r="Q42" s="36">
        <f t="shared" si="0"/>
        <v>-4.7659887004222012</v>
      </c>
    </row>
    <row r="43" spans="1:17" x14ac:dyDescent="0.25">
      <c r="A43" s="10" t="s">
        <v>38</v>
      </c>
      <c r="B43" s="13"/>
      <c r="C43" s="13">
        <f t="shared" ref="C43:N43" si="7">C42/B42*100-100</f>
        <v>5.6397868709871659</v>
      </c>
      <c r="D43" s="13">
        <f t="shared" si="7"/>
        <v>1.5201810614093603</v>
      </c>
      <c r="E43" s="13">
        <f t="shared" si="7"/>
        <v>-11.589572726145434</v>
      </c>
      <c r="F43" s="13">
        <f t="shared" si="7"/>
        <v>5.9964254123891578</v>
      </c>
      <c r="G43" s="13">
        <f t="shared" si="7"/>
        <v>1.3855057918391793</v>
      </c>
      <c r="H43" s="13">
        <f t="shared" si="7"/>
        <v>40.204211194217123</v>
      </c>
      <c r="I43" s="13">
        <f t="shared" si="7"/>
        <v>4.3013494771006151</v>
      </c>
      <c r="J43" s="13">
        <f t="shared" si="7"/>
        <v>9.8997440165187669</v>
      </c>
      <c r="K43" s="13">
        <f t="shared" si="7"/>
        <v>-17.922740367098214</v>
      </c>
      <c r="L43" s="13">
        <f t="shared" si="7"/>
        <v>-14.544215738929282</v>
      </c>
      <c r="M43" s="13">
        <f t="shared" si="7"/>
        <v>26.471686069603976</v>
      </c>
      <c r="N43" s="44">
        <f t="shared" si="7"/>
        <v>38.916809585118301</v>
      </c>
      <c r="O43" s="31">
        <v>-4.7659887004221986</v>
      </c>
    </row>
    <row r="44" spans="1:17" x14ac:dyDescent="0.25">
      <c r="A44" s="10" t="s">
        <v>39</v>
      </c>
      <c r="B44" s="13"/>
      <c r="C44" s="13"/>
      <c r="D44" s="13"/>
      <c r="E44" s="13"/>
      <c r="F44" s="13"/>
      <c r="G44" s="13"/>
      <c r="H44" s="13">
        <v>58.56</v>
      </c>
      <c r="I44" s="13">
        <v>55.85</v>
      </c>
      <c r="J44" s="13">
        <v>50.14</v>
      </c>
      <c r="K44" s="13">
        <v>33.479999999999997</v>
      </c>
      <c r="L44" s="13">
        <v>11.92</v>
      </c>
      <c r="M44" s="13">
        <v>27.51</v>
      </c>
      <c r="N44" s="44">
        <f t="shared" ref="N44" si="8">N42/B42*100-100</f>
        <v>101.79507791228102</v>
      </c>
      <c r="O44" s="31">
        <v>81.917772643436706</v>
      </c>
    </row>
    <row r="46" spans="1:17" s="29" customFormat="1" ht="15" customHeight="1" x14ac:dyDescent="0.25">
      <c r="A46" s="37" t="s">
        <v>61</v>
      </c>
      <c r="N46" s="47"/>
      <c r="O46" s="32"/>
      <c r="P46" s="38"/>
      <c r="Q46" s="38"/>
    </row>
    <row r="47" spans="1:17" ht="15" customHeight="1" x14ac:dyDescent="0.25">
      <c r="A47" s="4" t="s">
        <v>53</v>
      </c>
      <c r="B47" s="3">
        <v>1800</v>
      </c>
    </row>
    <row r="48" spans="1:17" ht="15" customHeight="1" x14ac:dyDescent="0.25">
      <c r="A48" s="4" t="s">
        <v>54</v>
      </c>
      <c r="B48" s="3">
        <v>1687.5</v>
      </c>
    </row>
    <row r="49" spans="1:17" ht="15" customHeight="1" x14ac:dyDescent="0.25">
      <c r="A49" s="4" t="s">
        <v>41</v>
      </c>
      <c r="B49" s="3">
        <v>1636.36</v>
      </c>
    </row>
    <row r="50" spans="1:17" ht="15" customHeight="1" x14ac:dyDescent="0.25"/>
    <row r="51" spans="1:17" s="29" customFormat="1" ht="15" customHeight="1" x14ac:dyDescent="0.25">
      <c r="A51" s="37" t="s">
        <v>62</v>
      </c>
      <c r="N51" s="47"/>
      <c r="O51" s="32"/>
      <c r="P51" s="38"/>
      <c r="Q51" s="38"/>
    </row>
    <row r="52" spans="1:17" x14ac:dyDescent="0.25">
      <c r="A52" s="4" t="s">
        <v>40</v>
      </c>
      <c r="B52" s="3">
        <v>1114.29</v>
      </c>
    </row>
    <row r="53" spans="1:17" x14ac:dyDescent="0.25">
      <c r="A53" s="4" t="s">
        <v>59</v>
      </c>
      <c r="B53" s="3">
        <v>1080</v>
      </c>
    </row>
    <row r="54" spans="1:17" x14ac:dyDescent="0.25">
      <c r="A54" s="4" t="s">
        <v>60</v>
      </c>
      <c r="B54" s="3">
        <v>1068.18</v>
      </c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activeCell="T5" sqref="T5"/>
    </sheetView>
  </sheetViews>
  <sheetFormatPr defaultRowHeight="15" x14ac:dyDescent="0.25"/>
  <sheetData>
    <row r="1" spans="1:22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4"/>
      <c r="R1" s="14"/>
      <c r="S1" s="14"/>
      <c r="T1" s="14"/>
      <c r="U1" s="21"/>
      <c r="V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2017-03-10T00:01:03Z</dcterms:modified>
</cp:coreProperties>
</file>